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akup\MPT\Výběrová řízení 2018\46 - 2018 Šrotace elektromotrů a transformátorů\"/>
    </mc:Choice>
  </mc:AlternateContent>
  <bookViews>
    <workbookView xWindow="120" yWindow="60" windowWidth="23640" windowHeight="12330"/>
  </bookViews>
  <sheets>
    <sheet name="Likvidované" sheetId="1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M70" i="1" l="1"/>
  <c r="E70" i="1"/>
  <c r="G41" i="1" l="1"/>
  <c r="E40" i="1"/>
  <c r="E39" i="1"/>
  <c r="E28" i="1"/>
  <c r="E29" i="1"/>
  <c r="E30" i="1"/>
  <c r="E31" i="1"/>
  <c r="E32" i="1"/>
  <c r="E33" i="1"/>
  <c r="E34" i="1"/>
  <c r="E35" i="1"/>
  <c r="E36" i="1"/>
  <c r="E37" i="1"/>
  <c r="E38" i="1"/>
  <c r="E27" i="1"/>
  <c r="E18" i="1"/>
  <c r="E19" i="1"/>
  <c r="E20" i="1"/>
  <c r="E21" i="1"/>
  <c r="E22" i="1"/>
  <c r="E23" i="1"/>
  <c r="E17" i="1"/>
  <c r="E41" i="1" l="1"/>
  <c r="G67" i="1"/>
  <c r="G68" i="1" s="1"/>
  <c r="E67" i="1"/>
  <c r="G24" i="1"/>
  <c r="E24" i="1"/>
  <c r="E16" i="1"/>
  <c r="E68" i="1" l="1"/>
  <c r="E25" i="1"/>
  <c r="G25" i="1"/>
  <c r="G70" i="1" s="1"/>
</calcChain>
</file>

<file path=xl/sharedStrings.xml><?xml version="1.0" encoding="utf-8"?>
<sst xmlns="http://schemas.openxmlformats.org/spreadsheetml/2006/main" count="248" uniqueCount="91">
  <si>
    <t>Materiál k likvidaci</t>
  </si>
  <si>
    <t>Materiál</t>
  </si>
  <si>
    <t>elektromotor</t>
  </si>
  <si>
    <t>Váha ( t )</t>
  </si>
  <si>
    <t>Typ</t>
  </si>
  <si>
    <t>transformátor</t>
  </si>
  <si>
    <t>Umístění</t>
  </si>
  <si>
    <t>RD</t>
  </si>
  <si>
    <t>Elektrofiltry</t>
  </si>
  <si>
    <t>FGEG 1200/55</t>
  </si>
  <si>
    <t>Výkon ( kW, kVA )</t>
  </si>
  <si>
    <t>olej ( t )</t>
  </si>
  <si>
    <t>T12 - 02EF516</t>
  </si>
  <si>
    <t>aTSE 752/10</t>
  </si>
  <si>
    <t>aTO 314/22</t>
  </si>
  <si>
    <t>HRV</t>
  </si>
  <si>
    <t>KD</t>
  </si>
  <si>
    <t>Napětí U1 ( V )</t>
  </si>
  <si>
    <t>T28</t>
  </si>
  <si>
    <t>DTTH 2000/20</t>
  </si>
  <si>
    <t>Výr. číslo</t>
  </si>
  <si>
    <t>314043</t>
  </si>
  <si>
    <t>190 101</t>
  </si>
  <si>
    <t>884 987</t>
  </si>
  <si>
    <t>884 994</t>
  </si>
  <si>
    <t>884 988</t>
  </si>
  <si>
    <t>884 995</t>
  </si>
  <si>
    <t>884 991</t>
  </si>
  <si>
    <t xml:space="preserve">KD </t>
  </si>
  <si>
    <t>KD TS1</t>
  </si>
  <si>
    <t>T11</t>
  </si>
  <si>
    <t>T12</t>
  </si>
  <si>
    <t>T15</t>
  </si>
  <si>
    <t>T16</t>
  </si>
  <si>
    <t>KD TS2</t>
  </si>
  <si>
    <t>T24</t>
  </si>
  <si>
    <t>T23</t>
  </si>
  <si>
    <t>T27</t>
  </si>
  <si>
    <t>T22</t>
  </si>
  <si>
    <t>T21</t>
  </si>
  <si>
    <t>T29</t>
  </si>
  <si>
    <t>Pohon původně</t>
  </si>
  <si>
    <t>3RPb 104066</t>
  </si>
  <si>
    <t>1VF500M8</t>
  </si>
  <si>
    <t>MUE 1568</t>
  </si>
  <si>
    <t>MSUe 156a</t>
  </si>
  <si>
    <t>1D355L</t>
  </si>
  <si>
    <t>PTC0G80200</t>
  </si>
  <si>
    <t>PTC0G80198</t>
  </si>
  <si>
    <t>VF180M02</t>
  </si>
  <si>
    <t>C200L02</t>
  </si>
  <si>
    <t>AF644-6H</t>
  </si>
  <si>
    <t>COH200L06</t>
  </si>
  <si>
    <t>P200L06</t>
  </si>
  <si>
    <t>01EF516</t>
  </si>
  <si>
    <t>02EF516</t>
  </si>
  <si>
    <t>Celkem</t>
  </si>
  <si>
    <t>Váha celkem ( t )</t>
  </si>
  <si>
    <t>aTO391/22</t>
  </si>
  <si>
    <t>Al-3E25F</t>
  </si>
  <si>
    <t>aTO392/22</t>
  </si>
  <si>
    <t>AT8E772/22</t>
  </si>
  <si>
    <t>AL-3E25F</t>
  </si>
  <si>
    <t>ES6679/55</t>
  </si>
  <si>
    <t>KD sklad</t>
  </si>
  <si>
    <t>aTO0392/22</t>
  </si>
  <si>
    <t>1000?</t>
  </si>
  <si>
    <t>T80334/22</t>
  </si>
  <si>
    <t>?</t>
  </si>
  <si>
    <t>1ks nepřístupný - odhad</t>
  </si>
  <si>
    <t>2N4355Y-6</t>
  </si>
  <si>
    <t>Napětí U2 ( V ) / ot.</t>
  </si>
  <si>
    <t>F100L06</t>
  </si>
  <si>
    <t>MTH241-4</t>
  </si>
  <si>
    <t>1YG68M-6</t>
  </si>
  <si>
    <t>KT243-4</t>
  </si>
  <si>
    <t>KT880-6</t>
  </si>
  <si>
    <t>MAF500M-4</t>
  </si>
  <si>
    <t>Do krátka</t>
  </si>
  <si>
    <t>Kroužky</t>
  </si>
  <si>
    <t>1YGD710M-6</t>
  </si>
  <si>
    <t>PTC0G80199</t>
  </si>
  <si>
    <t>01,02EF516 Rad.</t>
  </si>
  <si>
    <t>H200LK06</t>
  </si>
  <si>
    <t>P200LK</t>
  </si>
  <si>
    <t>Jeřáb</t>
  </si>
  <si>
    <t>Poznámka</t>
  </si>
  <si>
    <t xml:space="preserve"> </t>
  </si>
  <si>
    <t>Jen šrot</t>
  </si>
  <si>
    <t>Nabízená cena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</si>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</sst>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8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0" fillId="0" borderId="7" xfId="0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topLeftCell="A49" workbookViewId="0">
      <selection activeCell="C74" sqref="C74"/>
    </sheetView>
  </sheetViews>
  <sheetFormatPr defaultRowHeight="14.25" x14ac:dyDescent="0.2"/>
  <cols>
    <col min="1" max="1" width="14.125" style="1" customWidth="1"/>
    <col min="2" max="2" width="19.375" style="1" customWidth="1"/>
    <col min="3" max="3" width="19.625" style="1" customWidth="1"/>
    <col min="4" max="4" width="15.625" style="1" customWidth="1"/>
    <col min="5" max="5" width="10.625" style="1" customWidth="1"/>
    <col min="6" max="6" width="16.125" style="1" customWidth="1"/>
    <col min="7" max="7" width="10.625" style="1" customWidth="1"/>
    <col min="8" max="8" width="12.75" style="1" customWidth="1"/>
    <col min="9" max="9" width="17.75" style="1" customWidth="1"/>
    <col min="10" max="10" width="14.125" style="1" customWidth="1"/>
    <col min="11" max="11" width="8.875" customWidth="1"/>
    <col min="12" max="12" width="11.875" style="1" customWidth="1"/>
    <col min="13" max="13" width="15.625" style="1" customWidth="1"/>
  </cols>
  <sheetData>
    <row r="1" spans="1:13" ht="23.25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/>
      <c r="M1"/>
    </row>
    <row r="2" spans="1:13" ht="15" x14ac:dyDescent="0.25">
      <c r="A2" s="2" t="s">
        <v>1</v>
      </c>
      <c r="B2" s="2" t="s">
        <v>4</v>
      </c>
      <c r="C2" s="2" t="s">
        <v>20</v>
      </c>
      <c r="D2" s="2" t="s">
        <v>10</v>
      </c>
      <c r="E2" s="2" t="s">
        <v>3</v>
      </c>
      <c r="F2" s="2" t="s">
        <v>57</v>
      </c>
      <c r="G2" s="2" t="s">
        <v>11</v>
      </c>
      <c r="H2" s="2" t="s">
        <v>17</v>
      </c>
      <c r="I2" s="2" t="s">
        <v>71</v>
      </c>
      <c r="J2" s="2" t="s">
        <v>41</v>
      </c>
      <c r="K2" s="2" t="s">
        <v>6</v>
      </c>
      <c r="L2" s="2" t="s">
        <v>86</v>
      </c>
      <c r="M2" s="2" t="s">
        <v>89</v>
      </c>
    </row>
    <row r="3" spans="1:13" ht="20.100000000000001" customHeight="1" x14ac:dyDescent="0.2">
      <c r="A3" s="3" t="s">
        <v>2</v>
      </c>
      <c r="B3" s="3" t="s">
        <v>42</v>
      </c>
      <c r="C3" s="3">
        <v>470174</v>
      </c>
      <c r="D3" s="3">
        <v>57</v>
      </c>
      <c r="E3" s="3">
        <v>0.67</v>
      </c>
      <c r="F3" s="5"/>
      <c r="G3" s="5"/>
      <c r="H3" s="3">
        <v>400</v>
      </c>
      <c r="I3" s="5"/>
      <c r="J3" s="3"/>
      <c r="K3" s="4" t="s">
        <v>7</v>
      </c>
      <c r="L3" s="3"/>
      <c r="M3" s="41"/>
    </row>
    <row r="4" spans="1:13" ht="20.100000000000001" customHeight="1" x14ac:dyDescent="0.2">
      <c r="A4" s="3" t="s">
        <v>2</v>
      </c>
      <c r="B4" s="3" t="s">
        <v>43</v>
      </c>
      <c r="C4" s="3">
        <v>162892</v>
      </c>
      <c r="D4" s="3">
        <v>250</v>
      </c>
      <c r="E4" s="3">
        <v>3.4</v>
      </c>
      <c r="F4" s="5"/>
      <c r="G4" s="5"/>
      <c r="H4" s="3">
        <v>6000</v>
      </c>
      <c r="I4" s="5"/>
      <c r="J4" s="3"/>
      <c r="K4" s="4" t="s">
        <v>7</v>
      </c>
      <c r="L4" s="3"/>
      <c r="M4" s="41"/>
    </row>
    <row r="5" spans="1:13" ht="20.100000000000001" customHeight="1" x14ac:dyDescent="0.2">
      <c r="A5" s="3" t="s">
        <v>2</v>
      </c>
      <c r="B5" s="3" t="s">
        <v>44</v>
      </c>
      <c r="C5" s="3">
        <v>93578</v>
      </c>
      <c r="D5" s="3">
        <v>130</v>
      </c>
      <c r="E5" s="3">
        <v>1.6</v>
      </c>
      <c r="F5" s="5"/>
      <c r="G5" s="5"/>
      <c r="H5" s="3">
        <v>400</v>
      </c>
      <c r="I5" s="5"/>
      <c r="J5" s="3"/>
      <c r="K5" s="4" t="s">
        <v>7</v>
      </c>
      <c r="L5" s="3"/>
      <c r="M5" s="41"/>
    </row>
    <row r="6" spans="1:13" ht="20.100000000000001" customHeight="1" x14ac:dyDescent="0.2">
      <c r="A6" s="3" t="s">
        <v>2</v>
      </c>
      <c r="B6" s="3" t="s">
        <v>45</v>
      </c>
      <c r="C6" s="3">
        <v>93800</v>
      </c>
      <c r="D6" s="3">
        <v>110</v>
      </c>
      <c r="E6" s="3">
        <v>1.6</v>
      </c>
      <c r="F6" s="5"/>
      <c r="G6" s="5"/>
      <c r="H6" s="3">
        <v>400</v>
      </c>
      <c r="I6" s="33"/>
      <c r="J6" s="3"/>
      <c r="K6" s="4" t="s">
        <v>7</v>
      </c>
      <c r="L6" s="3"/>
      <c r="M6" s="41"/>
    </row>
    <row r="7" spans="1:13" ht="20.100000000000001" customHeight="1" x14ac:dyDescent="0.2">
      <c r="A7" s="3" t="s">
        <v>2</v>
      </c>
      <c r="B7" s="3" t="s">
        <v>46</v>
      </c>
      <c r="C7" s="3" t="s">
        <v>48</v>
      </c>
      <c r="D7" s="3">
        <v>200</v>
      </c>
      <c r="E7" s="3">
        <v>2.2999999999999998</v>
      </c>
      <c r="F7" s="5"/>
      <c r="G7" s="5"/>
      <c r="H7" s="31">
        <v>400</v>
      </c>
      <c r="I7" s="3">
        <v>700</v>
      </c>
      <c r="J7" s="32" t="s">
        <v>54</v>
      </c>
      <c r="K7" s="4" t="s">
        <v>7</v>
      </c>
      <c r="L7" s="3"/>
      <c r="M7" s="41"/>
    </row>
    <row r="8" spans="1:13" ht="20.100000000000001" customHeight="1" x14ac:dyDescent="0.2">
      <c r="A8" s="3" t="s">
        <v>2</v>
      </c>
      <c r="B8" s="3" t="s">
        <v>46</v>
      </c>
      <c r="C8" s="3" t="s">
        <v>47</v>
      </c>
      <c r="D8" s="3">
        <v>200</v>
      </c>
      <c r="E8" s="3">
        <v>2.2999999999999998</v>
      </c>
      <c r="F8" s="5"/>
      <c r="G8" s="5"/>
      <c r="H8" s="31">
        <v>400</v>
      </c>
      <c r="I8" s="3">
        <v>700</v>
      </c>
      <c r="J8" s="32" t="s">
        <v>55</v>
      </c>
      <c r="K8" s="4" t="s">
        <v>7</v>
      </c>
      <c r="L8" s="3"/>
      <c r="M8" s="41"/>
    </row>
    <row r="9" spans="1:13" ht="20.100000000000001" customHeight="1" x14ac:dyDescent="0.2">
      <c r="A9" s="3" t="s">
        <v>2</v>
      </c>
      <c r="B9" s="3" t="s">
        <v>49</v>
      </c>
      <c r="C9" s="3">
        <v>6702088</v>
      </c>
      <c r="D9" s="3">
        <v>22</v>
      </c>
      <c r="E9" s="3">
        <v>0.2</v>
      </c>
      <c r="F9" s="5"/>
      <c r="G9" s="5"/>
      <c r="H9" s="3">
        <v>400</v>
      </c>
      <c r="I9" s="5"/>
      <c r="J9" s="3"/>
      <c r="K9" s="4" t="s">
        <v>7</v>
      </c>
      <c r="L9" s="3"/>
      <c r="M9" s="41"/>
    </row>
    <row r="10" spans="1:13" ht="20.100000000000001" customHeight="1" x14ac:dyDescent="0.2">
      <c r="A10" s="3" t="s">
        <v>2</v>
      </c>
      <c r="B10" s="3" t="s">
        <v>50</v>
      </c>
      <c r="C10" s="3">
        <v>6234071</v>
      </c>
      <c r="D10" s="3">
        <v>37</v>
      </c>
      <c r="E10" s="3">
        <v>0.26</v>
      </c>
      <c r="F10" s="5"/>
      <c r="G10" s="5"/>
      <c r="H10" s="3">
        <v>400</v>
      </c>
      <c r="I10" s="5"/>
      <c r="J10" s="3"/>
      <c r="K10" s="4" t="s">
        <v>7</v>
      </c>
      <c r="L10" s="3"/>
      <c r="M10" s="41"/>
    </row>
    <row r="11" spans="1:13" ht="20.100000000000001" customHeight="1" x14ac:dyDescent="0.2">
      <c r="A11" s="3" t="s">
        <v>2</v>
      </c>
      <c r="B11" s="3" t="s">
        <v>51</v>
      </c>
      <c r="C11" s="3">
        <v>3051968</v>
      </c>
      <c r="D11" s="3">
        <v>10</v>
      </c>
      <c r="E11" s="3">
        <v>0.186</v>
      </c>
      <c r="F11" s="5"/>
      <c r="G11" s="5"/>
      <c r="H11" s="3">
        <v>400</v>
      </c>
      <c r="I11" s="5"/>
      <c r="J11" s="3"/>
      <c r="K11" s="4" t="s">
        <v>7</v>
      </c>
      <c r="L11" s="3"/>
      <c r="M11" s="41"/>
    </row>
    <row r="12" spans="1:13" ht="20.100000000000001" customHeight="1" x14ac:dyDescent="0.2">
      <c r="A12" s="3" t="s">
        <v>2</v>
      </c>
      <c r="B12" s="3" t="s">
        <v>51</v>
      </c>
      <c r="C12" s="3">
        <v>3051966</v>
      </c>
      <c r="D12" s="3">
        <v>10</v>
      </c>
      <c r="E12" s="3">
        <v>0.186</v>
      </c>
      <c r="F12" s="5"/>
      <c r="G12" s="5"/>
      <c r="H12" s="3">
        <v>400</v>
      </c>
      <c r="I12" s="5"/>
      <c r="J12" s="3"/>
      <c r="K12" s="4" t="s">
        <v>7</v>
      </c>
      <c r="L12" s="3"/>
      <c r="M12" s="41"/>
    </row>
    <row r="13" spans="1:13" ht="20.100000000000001" customHeight="1" x14ac:dyDescent="0.2">
      <c r="A13" s="3" t="s">
        <v>2</v>
      </c>
      <c r="B13" s="3" t="s">
        <v>52</v>
      </c>
      <c r="C13" s="3">
        <v>662262</v>
      </c>
      <c r="D13" s="3">
        <v>25</v>
      </c>
      <c r="E13" s="3">
        <v>0.37</v>
      </c>
      <c r="F13" s="5"/>
      <c r="G13" s="5"/>
      <c r="H13" s="3">
        <v>400</v>
      </c>
      <c r="I13" s="5"/>
      <c r="J13" s="3"/>
      <c r="K13" s="4" t="s">
        <v>7</v>
      </c>
      <c r="L13" s="3"/>
      <c r="M13" s="41"/>
    </row>
    <row r="14" spans="1:13" ht="20.100000000000001" customHeight="1" x14ac:dyDescent="0.2">
      <c r="A14" s="3" t="s">
        <v>2</v>
      </c>
      <c r="B14" s="3" t="s">
        <v>72</v>
      </c>
      <c r="C14" s="3">
        <v>3205311</v>
      </c>
      <c r="D14" s="3">
        <v>15</v>
      </c>
      <c r="E14" s="3">
        <v>0.2</v>
      </c>
      <c r="F14" s="5"/>
      <c r="G14" s="5"/>
      <c r="H14" s="3">
        <v>400</v>
      </c>
      <c r="I14" s="5"/>
      <c r="J14" s="3"/>
      <c r="K14" s="4" t="s">
        <v>7</v>
      </c>
      <c r="L14" s="3"/>
      <c r="M14" s="41"/>
    </row>
    <row r="15" spans="1:13" ht="20.100000000000001" customHeight="1" x14ac:dyDescent="0.2">
      <c r="A15" s="3" t="s">
        <v>2</v>
      </c>
      <c r="B15" s="3" t="s">
        <v>53</v>
      </c>
      <c r="C15" s="3">
        <v>6783290</v>
      </c>
      <c r="D15" s="3">
        <v>27</v>
      </c>
      <c r="E15" s="3">
        <v>0.37</v>
      </c>
      <c r="F15" s="5"/>
      <c r="G15" s="5"/>
      <c r="H15" s="3">
        <v>400</v>
      </c>
      <c r="I15" s="5"/>
      <c r="J15" s="3"/>
      <c r="K15" s="4" t="s">
        <v>7</v>
      </c>
      <c r="L15" s="3"/>
      <c r="M15" s="41"/>
    </row>
    <row r="16" spans="1:13" ht="20.100000000000001" customHeight="1" thickBot="1" x14ac:dyDescent="0.3">
      <c r="A16" s="24"/>
      <c r="B16" s="24"/>
      <c r="C16" s="24"/>
      <c r="D16" s="24"/>
      <c r="E16" s="25">
        <f>SUM(E3:E15)</f>
        <v>13.641999999999998</v>
      </c>
      <c r="F16" s="24"/>
      <c r="G16" s="24"/>
      <c r="H16" s="24"/>
      <c r="I16" s="24"/>
      <c r="J16" s="24"/>
      <c r="K16" s="26"/>
      <c r="L16" s="24"/>
      <c r="M16" s="42"/>
    </row>
    <row r="17" spans="1:13" ht="20.100000000000001" customHeight="1" thickTop="1" x14ac:dyDescent="0.2">
      <c r="A17" s="21" t="s">
        <v>5</v>
      </c>
      <c r="B17" s="7" t="s">
        <v>14</v>
      </c>
      <c r="C17" s="22" t="s">
        <v>22</v>
      </c>
      <c r="D17" s="21">
        <v>160</v>
      </c>
      <c r="E17" s="21">
        <f>F17-G17</f>
        <v>1.64</v>
      </c>
      <c r="F17" s="21">
        <v>1.9</v>
      </c>
      <c r="G17" s="21">
        <v>0.26</v>
      </c>
      <c r="H17" s="21">
        <v>6000</v>
      </c>
      <c r="I17" s="21">
        <v>400</v>
      </c>
      <c r="J17" s="21" t="s">
        <v>15</v>
      </c>
      <c r="K17" s="23" t="s">
        <v>7</v>
      </c>
      <c r="L17" s="21"/>
      <c r="M17" s="43"/>
    </row>
    <row r="18" spans="1:13" ht="20.100000000000001" customHeight="1" x14ac:dyDescent="0.2">
      <c r="A18" s="3" t="s">
        <v>5</v>
      </c>
      <c r="B18" s="8" t="s">
        <v>13</v>
      </c>
      <c r="C18" s="6" t="s">
        <v>21</v>
      </c>
      <c r="D18" s="3">
        <v>400</v>
      </c>
      <c r="E18" s="21">
        <f t="shared" ref="E18:E23" si="0">F18-G18</f>
        <v>0.89</v>
      </c>
      <c r="F18" s="3">
        <v>0.89</v>
      </c>
      <c r="G18" s="3">
        <v>0</v>
      </c>
      <c r="H18" s="3">
        <v>6000</v>
      </c>
      <c r="I18" s="3">
        <v>400</v>
      </c>
      <c r="J18" s="3" t="s">
        <v>12</v>
      </c>
      <c r="K18" s="4" t="s">
        <v>7</v>
      </c>
      <c r="L18" s="3" t="s">
        <v>88</v>
      </c>
      <c r="M18" s="41"/>
    </row>
    <row r="19" spans="1:13" ht="20.100000000000001" customHeight="1" x14ac:dyDescent="0.2">
      <c r="A19" s="3" t="s">
        <v>5</v>
      </c>
      <c r="B19" s="9" t="s">
        <v>9</v>
      </c>
      <c r="C19" s="6" t="s">
        <v>23</v>
      </c>
      <c r="D19" s="3">
        <v>102</v>
      </c>
      <c r="E19" s="21">
        <f t="shared" si="0"/>
        <v>1.06</v>
      </c>
      <c r="F19" s="3">
        <v>1.9</v>
      </c>
      <c r="G19" s="3">
        <v>0.84</v>
      </c>
      <c r="H19" s="3">
        <v>400</v>
      </c>
      <c r="I19" s="3">
        <v>400</v>
      </c>
      <c r="J19" s="3" t="s">
        <v>8</v>
      </c>
      <c r="K19" s="4" t="s">
        <v>7</v>
      </c>
      <c r="L19" s="3"/>
      <c r="M19" s="41"/>
    </row>
    <row r="20" spans="1:13" ht="20.100000000000001" customHeight="1" x14ac:dyDescent="0.2">
      <c r="A20" s="3" t="s">
        <v>5</v>
      </c>
      <c r="B20" s="9" t="s">
        <v>9</v>
      </c>
      <c r="C20" s="6" t="s">
        <v>24</v>
      </c>
      <c r="D20" s="3">
        <v>102</v>
      </c>
      <c r="E20" s="21">
        <f t="shared" si="0"/>
        <v>1.06</v>
      </c>
      <c r="F20" s="3">
        <v>1.9</v>
      </c>
      <c r="G20" s="3">
        <v>0.84</v>
      </c>
      <c r="H20" s="3">
        <v>400</v>
      </c>
      <c r="I20" s="3">
        <v>55000</v>
      </c>
      <c r="J20" s="3" t="s">
        <v>8</v>
      </c>
      <c r="K20" s="4" t="s">
        <v>7</v>
      </c>
      <c r="L20" s="3"/>
      <c r="M20" s="41"/>
    </row>
    <row r="21" spans="1:13" ht="20.100000000000001" customHeight="1" x14ac:dyDescent="0.2">
      <c r="A21" s="3" t="s">
        <v>5</v>
      </c>
      <c r="B21" s="9" t="s">
        <v>9</v>
      </c>
      <c r="C21" s="6" t="s">
        <v>25</v>
      </c>
      <c r="D21" s="3">
        <v>102</v>
      </c>
      <c r="E21" s="21">
        <f t="shared" si="0"/>
        <v>1.06</v>
      </c>
      <c r="F21" s="3">
        <v>1.9</v>
      </c>
      <c r="G21" s="3">
        <v>0.84</v>
      </c>
      <c r="H21" s="3">
        <v>400</v>
      </c>
      <c r="I21" s="3">
        <v>55000</v>
      </c>
      <c r="J21" s="3" t="s">
        <v>8</v>
      </c>
      <c r="K21" s="4" t="s">
        <v>7</v>
      </c>
      <c r="L21" s="3"/>
      <c r="M21" s="41"/>
    </row>
    <row r="22" spans="1:13" ht="20.100000000000001" customHeight="1" x14ac:dyDescent="0.2">
      <c r="A22" s="3" t="s">
        <v>5</v>
      </c>
      <c r="B22" s="9" t="s">
        <v>9</v>
      </c>
      <c r="C22" s="6" t="s">
        <v>26</v>
      </c>
      <c r="D22" s="3">
        <v>102</v>
      </c>
      <c r="E22" s="21">
        <f t="shared" si="0"/>
        <v>1.06</v>
      </c>
      <c r="F22" s="3">
        <v>1.9</v>
      </c>
      <c r="G22" s="3">
        <v>0.84</v>
      </c>
      <c r="H22" s="3">
        <v>400</v>
      </c>
      <c r="I22" s="3">
        <v>55000</v>
      </c>
      <c r="J22" s="3" t="s">
        <v>8</v>
      </c>
      <c r="K22" s="4" t="s">
        <v>7</v>
      </c>
      <c r="L22" s="3"/>
      <c r="M22" s="41"/>
    </row>
    <row r="23" spans="1:13" ht="20.100000000000001" customHeight="1" x14ac:dyDescent="0.2">
      <c r="A23" s="3" t="s">
        <v>5</v>
      </c>
      <c r="B23" s="9" t="s">
        <v>9</v>
      </c>
      <c r="C23" s="6" t="s">
        <v>27</v>
      </c>
      <c r="D23" s="3">
        <v>102</v>
      </c>
      <c r="E23" s="21">
        <f t="shared" si="0"/>
        <v>1.06</v>
      </c>
      <c r="F23" s="3">
        <v>1.9</v>
      </c>
      <c r="G23" s="3">
        <v>0.84</v>
      </c>
      <c r="H23" s="3">
        <v>400</v>
      </c>
      <c r="I23" s="3">
        <v>55000</v>
      </c>
      <c r="J23" s="3" t="s">
        <v>8</v>
      </c>
      <c r="K23" s="4" t="s">
        <v>7</v>
      </c>
      <c r="L23" s="3"/>
      <c r="M23" s="41"/>
    </row>
    <row r="24" spans="1:13" ht="20.100000000000001" customHeight="1" x14ac:dyDescent="0.25">
      <c r="A24" s="10"/>
      <c r="B24" s="11"/>
      <c r="C24" s="11"/>
      <c r="D24" s="10"/>
      <c r="E24" s="16">
        <f>SUM(E17:E23)</f>
        <v>7.8300000000000018</v>
      </c>
      <c r="F24" s="16"/>
      <c r="G24" s="16">
        <f>SUM(G17:G23)</f>
        <v>4.46</v>
      </c>
      <c r="H24" s="10"/>
      <c r="I24" s="10"/>
      <c r="J24" s="10"/>
      <c r="K24" s="12"/>
      <c r="L24" s="10"/>
      <c r="M24" s="44"/>
    </row>
    <row r="25" spans="1:13" ht="20.100000000000001" customHeight="1" x14ac:dyDescent="0.25">
      <c r="E25" s="13">
        <f>E16+E24</f>
        <v>21.472000000000001</v>
      </c>
      <c r="F25" s="13"/>
      <c r="G25" s="13">
        <f>SUM(G3:G23)</f>
        <v>4.46</v>
      </c>
      <c r="M25" s="45"/>
    </row>
    <row r="26" spans="1:13" ht="20.100000000000001" customHeight="1" x14ac:dyDescent="0.2">
      <c r="M26" s="45"/>
    </row>
    <row r="27" spans="1:13" ht="20.100000000000001" customHeight="1" x14ac:dyDescent="0.2">
      <c r="A27" s="3" t="s">
        <v>5</v>
      </c>
      <c r="B27" s="3" t="s">
        <v>19</v>
      </c>
      <c r="C27" s="3">
        <v>204229</v>
      </c>
      <c r="D27" s="3">
        <v>2000</v>
      </c>
      <c r="E27" s="3">
        <f>F27-G27</f>
        <v>4.79</v>
      </c>
      <c r="F27" s="3">
        <v>4.79</v>
      </c>
      <c r="G27" s="3">
        <v>0</v>
      </c>
      <c r="H27" s="3">
        <v>22000</v>
      </c>
      <c r="I27" s="3">
        <v>400</v>
      </c>
      <c r="J27" s="3" t="s">
        <v>18</v>
      </c>
      <c r="K27" s="4" t="s">
        <v>28</v>
      </c>
      <c r="L27" s="3" t="s">
        <v>88</v>
      </c>
      <c r="M27" s="41"/>
    </row>
    <row r="28" spans="1:13" ht="20.100000000000001" customHeight="1" x14ac:dyDescent="0.2">
      <c r="A28" s="3" t="s">
        <v>5</v>
      </c>
      <c r="B28" s="3" t="s">
        <v>63</v>
      </c>
      <c r="C28" s="3">
        <v>916545</v>
      </c>
      <c r="D28" s="3">
        <v>6300</v>
      </c>
      <c r="E28" s="3">
        <f t="shared" ref="E28:E40" si="1">F28-G28</f>
        <v>15.000000000000002</v>
      </c>
      <c r="F28" s="3">
        <v>20.100000000000001</v>
      </c>
      <c r="G28" s="3">
        <v>5.0999999999999996</v>
      </c>
      <c r="H28" s="3">
        <v>22000</v>
      </c>
      <c r="I28" s="3">
        <v>6000</v>
      </c>
      <c r="J28" s="3" t="s">
        <v>30</v>
      </c>
      <c r="K28" s="4" t="s">
        <v>29</v>
      </c>
      <c r="L28" s="3"/>
      <c r="M28" s="41"/>
    </row>
    <row r="29" spans="1:13" ht="20.100000000000001" customHeight="1" x14ac:dyDescent="0.2">
      <c r="A29" s="3" t="s">
        <v>5</v>
      </c>
      <c r="B29" s="3" t="s">
        <v>62</v>
      </c>
      <c r="C29" s="3">
        <v>921288</v>
      </c>
      <c r="D29" s="3">
        <v>6300</v>
      </c>
      <c r="E29" s="3">
        <f t="shared" si="1"/>
        <v>14.15</v>
      </c>
      <c r="F29" s="3">
        <v>18.25</v>
      </c>
      <c r="G29" s="3">
        <v>4.0999999999999996</v>
      </c>
      <c r="H29" s="3">
        <v>22000</v>
      </c>
      <c r="I29" s="3">
        <v>6000</v>
      </c>
      <c r="J29" s="3" t="s">
        <v>31</v>
      </c>
      <c r="K29" s="4" t="s">
        <v>29</v>
      </c>
      <c r="L29" s="3"/>
      <c r="M29" s="41"/>
    </row>
    <row r="30" spans="1:13" ht="20.100000000000001" customHeight="1" x14ac:dyDescent="0.2">
      <c r="A30" s="3" t="s">
        <v>5</v>
      </c>
      <c r="B30" s="3" t="s">
        <v>60</v>
      </c>
      <c r="C30" s="3">
        <v>115350</v>
      </c>
      <c r="D30" s="3">
        <v>1000</v>
      </c>
      <c r="E30" s="3">
        <f t="shared" si="1"/>
        <v>3</v>
      </c>
      <c r="F30" s="3">
        <v>4</v>
      </c>
      <c r="G30" s="3">
        <v>1</v>
      </c>
      <c r="H30" s="3">
        <v>22000</v>
      </c>
      <c r="I30" s="3">
        <v>500</v>
      </c>
      <c r="J30" s="3" t="s">
        <v>32</v>
      </c>
      <c r="K30" s="4" t="s">
        <v>29</v>
      </c>
      <c r="L30" s="3"/>
      <c r="M30" s="41"/>
    </row>
    <row r="31" spans="1:13" ht="20.100000000000001" customHeight="1" x14ac:dyDescent="0.2">
      <c r="A31" s="3" t="s">
        <v>5</v>
      </c>
      <c r="B31" s="3" t="s">
        <v>58</v>
      </c>
      <c r="C31" s="3">
        <v>64157</v>
      </c>
      <c r="D31" s="3">
        <v>1000</v>
      </c>
      <c r="E31" s="3">
        <f t="shared" si="1"/>
        <v>2.8</v>
      </c>
      <c r="F31" s="3">
        <v>4.5</v>
      </c>
      <c r="G31" s="3">
        <v>1.7</v>
      </c>
      <c r="H31" s="3">
        <v>22000</v>
      </c>
      <c r="I31" s="3">
        <v>500</v>
      </c>
      <c r="J31" s="3" t="s">
        <v>33</v>
      </c>
      <c r="K31" s="4" t="s">
        <v>29</v>
      </c>
      <c r="L31" s="3"/>
      <c r="M31" s="41"/>
    </row>
    <row r="32" spans="1:13" ht="20.100000000000001" customHeight="1" x14ac:dyDescent="0.2">
      <c r="A32" s="3" t="s">
        <v>5</v>
      </c>
      <c r="B32" s="3" t="s">
        <v>63</v>
      </c>
      <c r="C32" s="3">
        <v>915117</v>
      </c>
      <c r="D32" s="3">
        <v>6300</v>
      </c>
      <c r="E32" s="3">
        <f t="shared" si="1"/>
        <v>15.000000000000002</v>
      </c>
      <c r="F32" s="3">
        <v>20.100000000000001</v>
      </c>
      <c r="G32" s="3">
        <v>5.0999999999999996</v>
      </c>
      <c r="H32" s="3">
        <v>22000</v>
      </c>
      <c r="I32" s="3">
        <v>6000</v>
      </c>
      <c r="J32" s="3" t="s">
        <v>35</v>
      </c>
      <c r="K32" s="4" t="s">
        <v>34</v>
      </c>
      <c r="L32" s="3"/>
      <c r="M32" s="41"/>
    </row>
    <row r="33" spans="1:14" ht="20.100000000000001" customHeight="1" x14ac:dyDescent="0.2">
      <c r="A33" s="3" t="s">
        <v>5</v>
      </c>
      <c r="B33" s="3" t="s">
        <v>59</v>
      </c>
      <c r="C33" s="3">
        <v>921289</v>
      </c>
      <c r="D33" s="3">
        <v>6300</v>
      </c>
      <c r="E33" s="3">
        <f t="shared" si="1"/>
        <v>14.15</v>
      </c>
      <c r="F33" s="3">
        <v>18.25</v>
      </c>
      <c r="G33" s="3">
        <v>4.0999999999999996</v>
      </c>
      <c r="H33" s="3">
        <v>22000</v>
      </c>
      <c r="I33" s="3">
        <v>6000</v>
      </c>
      <c r="J33" s="3" t="s">
        <v>36</v>
      </c>
      <c r="K33" s="4" t="s">
        <v>34</v>
      </c>
      <c r="L33" s="3"/>
      <c r="M33" s="41"/>
    </row>
    <row r="34" spans="1:14" ht="20.100000000000001" customHeight="1" x14ac:dyDescent="0.2">
      <c r="A34" s="3" t="s">
        <v>5</v>
      </c>
      <c r="B34" s="3" t="s">
        <v>60</v>
      </c>
      <c r="C34" s="3">
        <v>88413</v>
      </c>
      <c r="D34" s="3">
        <v>1000</v>
      </c>
      <c r="E34" s="3">
        <f t="shared" si="1"/>
        <v>3.0999999999999996</v>
      </c>
      <c r="F34" s="3">
        <v>4.3899999999999997</v>
      </c>
      <c r="G34" s="3">
        <v>1.29</v>
      </c>
      <c r="H34" s="3">
        <v>22000</v>
      </c>
      <c r="I34" s="3">
        <v>500</v>
      </c>
      <c r="J34" s="3" t="s">
        <v>37</v>
      </c>
      <c r="K34" s="4" t="s">
        <v>34</v>
      </c>
      <c r="L34" s="3"/>
      <c r="M34" s="41"/>
    </row>
    <row r="35" spans="1:14" ht="20.100000000000001" customHeight="1" x14ac:dyDescent="0.2">
      <c r="A35" s="3" t="s">
        <v>5</v>
      </c>
      <c r="B35" s="3" t="s">
        <v>58</v>
      </c>
      <c r="C35" s="3">
        <v>64156</v>
      </c>
      <c r="D35" s="3">
        <v>1000</v>
      </c>
      <c r="E35" s="3">
        <f t="shared" si="1"/>
        <v>2.8</v>
      </c>
      <c r="F35" s="3">
        <v>4.5</v>
      </c>
      <c r="G35" s="3">
        <v>1.7</v>
      </c>
      <c r="H35" s="3">
        <v>22000</v>
      </c>
      <c r="I35" s="3">
        <v>500</v>
      </c>
      <c r="J35" s="3" t="s">
        <v>38</v>
      </c>
      <c r="K35" s="4" t="s">
        <v>34</v>
      </c>
      <c r="L35" s="3"/>
      <c r="M35" s="41"/>
    </row>
    <row r="36" spans="1:14" ht="20.100000000000001" customHeight="1" x14ac:dyDescent="0.2">
      <c r="A36" s="3" t="s">
        <v>5</v>
      </c>
      <c r="B36" s="3" t="s">
        <v>58</v>
      </c>
      <c r="C36" s="3">
        <v>64155</v>
      </c>
      <c r="D36" s="3">
        <v>1000</v>
      </c>
      <c r="E36" s="3">
        <f t="shared" si="1"/>
        <v>2.8</v>
      </c>
      <c r="F36" s="3">
        <v>4.5</v>
      </c>
      <c r="G36" s="3">
        <v>1.7</v>
      </c>
      <c r="H36" s="3">
        <v>22000</v>
      </c>
      <c r="I36" s="3">
        <v>500</v>
      </c>
      <c r="J36" s="3" t="s">
        <v>39</v>
      </c>
      <c r="K36" s="4" t="s">
        <v>34</v>
      </c>
      <c r="L36" s="3"/>
      <c r="M36" s="41"/>
    </row>
    <row r="37" spans="1:14" ht="20.100000000000001" customHeight="1" x14ac:dyDescent="0.2">
      <c r="A37" s="3" t="s">
        <v>5</v>
      </c>
      <c r="B37" s="3" t="s">
        <v>61</v>
      </c>
      <c r="C37" s="3">
        <v>193494</v>
      </c>
      <c r="D37" s="3">
        <v>630</v>
      </c>
      <c r="E37" s="3">
        <f t="shared" si="1"/>
        <v>2.6</v>
      </c>
      <c r="F37" s="3">
        <v>2.6</v>
      </c>
      <c r="G37" s="3">
        <v>0</v>
      </c>
      <c r="H37" s="3">
        <v>22000</v>
      </c>
      <c r="I37" s="3">
        <v>400</v>
      </c>
      <c r="J37" s="3" t="s">
        <v>40</v>
      </c>
      <c r="K37" s="4" t="s">
        <v>34</v>
      </c>
      <c r="L37" s="3"/>
      <c r="M37" s="41"/>
    </row>
    <row r="38" spans="1:14" ht="20.100000000000001" customHeight="1" x14ac:dyDescent="0.2">
      <c r="A38" s="3" t="s">
        <v>5</v>
      </c>
      <c r="B38" s="3" t="s">
        <v>65</v>
      </c>
      <c r="C38" s="3">
        <v>88381</v>
      </c>
      <c r="D38" s="3" t="s">
        <v>66</v>
      </c>
      <c r="E38" s="3">
        <f t="shared" si="1"/>
        <v>2.8</v>
      </c>
      <c r="F38" s="3">
        <v>4</v>
      </c>
      <c r="G38" s="3">
        <v>1.2</v>
      </c>
      <c r="H38" s="3">
        <v>6000</v>
      </c>
      <c r="I38" s="3">
        <v>400</v>
      </c>
      <c r="J38" s="3"/>
      <c r="K38" s="4" t="s">
        <v>64</v>
      </c>
      <c r="L38" s="3"/>
      <c r="M38" s="41"/>
    </row>
    <row r="39" spans="1:14" ht="20.100000000000001" customHeight="1" x14ac:dyDescent="0.2">
      <c r="A39" s="3" t="s">
        <v>5</v>
      </c>
      <c r="B39" s="28" t="s">
        <v>67</v>
      </c>
      <c r="C39" s="28">
        <v>23194</v>
      </c>
      <c r="D39" s="28">
        <v>250</v>
      </c>
      <c r="E39" s="28">
        <f t="shared" si="1"/>
        <v>1</v>
      </c>
      <c r="F39" s="28">
        <v>1.3</v>
      </c>
      <c r="G39" s="28">
        <v>0.3</v>
      </c>
      <c r="H39" s="28">
        <v>6000</v>
      </c>
      <c r="I39" s="28">
        <v>400</v>
      </c>
      <c r="J39" s="28"/>
      <c r="K39" s="4" t="s">
        <v>64</v>
      </c>
      <c r="L39" s="28"/>
      <c r="M39" s="46"/>
    </row>
    <row r="40" spans="1:14" ht="20.100000000000001" customHeight="1" x14ac:dyDescent="0.2">
      <c r="A40" s="3" t="s">
        <v>5</v>
      </c>
      <c r="B40" s="28" t="s">
        <v>69</v>
      </c>
      <c r="C40" s="28" t="s">
        <v>68</v>
      </c>
      <c r="D40" s="28" t="s">
        <v>68</v>
      </c>
      <c r="E40" s="28">
        <f t="shared" si="1"/>
        <v>2.8</v>
      </c>
      <c r="F40" s="28">
        <v>4</v>
      </c>
      <c r="G40" s="28">
        <v>1.2</v>
      </c>
      <c r="H40" s="28" t="s">
        <v>68</v>
      </c>
      <c r="I40" s="28" t="s">
        <v>68</v>
      </c>
      <c r="J40" s="28"/>
      <c r="K40" s="4" t="s">
        <v>64</v>
      </c>
      <c r="L40" s="28"/>
      <c r="M40" s="46"/>
    </row>
    <row r="41" spans="1:14" ht="20.100000000000001" customHeight="1" thickBot="1" x14ac:dyDescent="0.3">
      <c r="A41" s="24"/>
      <c r="B41" s="24"/>
      <c r="C41" s="24"/>
      <c r="D41" s="24"/>
      <c r="E41" s="25">
        <f>SUM(E27:E40)</f>
        <v>86.789999999999978</v>
      </c>
      <c r="F41" s="25"/>
      <c r="G41" s="25">
        <f>SUM(G27:G40)</f>
        <v>28.49</v>
      </c>
      <c r="H41" s="24"/>
      <c r="I41" s="24"/>
      <c r="J41" s="24"/>
      <c r="K41" s="26"/>
      <c r="L41" s="24"/>
      <c r="M41" s="42"/>
    </row>
    <row r="42" spans="1:14" ht="20.100000000000001" customHeight="1" thickTop="1" x14ac:dyDescent="0.2">
      <c r="A42" s="29" t="s">
        <v>2</v>
      </c>
      <c r="B42" s="30" t="s">
        <v>70</v>
      </c>
      <c r="C42" s="30">
        <v>168103</v>
      </c>
      <c r="D42" s="30">
        <v>200</v>
      </c>
      <c r="E42" s="30">
        <v>2.1389999999999998</v>
      </c>
      <c r="F42" s="27"/>
      <c r="G42" s="27"/>
      <c r="H42" s="21">
        <v>6000</v>
      </c>
      <c r="I42" s="21">
        <v>989</v>
      </c>
      <c r="J42" s="37" t="s">
        <v>78</v>
      </c>
      <c r="K42" s="23" t="s">
        <v>16</v>
      </c>
      <c r="L42" s="39"/>
      <c r="M42" s="47"/>
    </row>
    <row r="43" spans="1:14" ht="20.100000000000001" customHeight="1" x14ac:dyDescent="0.2">
      <c r="A43" s="3" t="s">
        <v>2</v>
      </c>
      <c r="B43" s="3" t="s">
        <v>70</v>
      </c>
      <c r="C43" s="3">
        <v>166727</v>
      </c>
      <c r="D43" s="3">
        <v>200</v>
      </c>
      <c r="E43" s="3">
        <v>2.1389999999999998</v>
      </c>
      <c r="F43" s="5"/>
      <c r="G43" s="5"/>
      <c r="H43" s="3">
        <v>6000</v>
      </c>
      <c r="I43" s="3">
        <v>989</v>
      </c>
      <c r="J43" s="38"/>
      <c r="K43" s="4" t="s">
        <v>16</v>
      </c>
      <c r="L43" s="40"/>
      <c r="M43" s="48"/>
    </row>
    <row r="44" spans="1:14" ht="20.100000000000001" customHeight="1" x14ac:dyDescent="0.2">
      <c r="A44" s="3" t="s">
        <v>2</v>
      </c>
      <c r="B44" s="3" t="s">
        <v>73</v>
      </c>
      <c r="C44" s="3">
        <v>115155</v>
      </c>
      <c r="D44" s="3">
        <v>400</v>
      </c>
      <c r="E44" s="3">
        <v>4</v>
      </c>
      <c r="F44" s="5"/>
      <c r="G44" s="5"/>
      <c r="H44" s="3">
        <v>6000</v>
      </c>
      <c r="I44" s="3">
        <v>1485</v>
      </c>
      <c r="J44" s="38"/>
      <c r="K44" s="4" t="s">
        <v>16</v>
      </c>
      <c r="L44" s="40"/>
      <c r="M44" s="48"/>
    </row>
    <row r="45" spans="1:14" ht="20.100000000000001" customHeight="1" x14ac:dyDescent="0.2">
      <c r="A45" s="3" t="s">
        <v>2</v>
      </c>
      <c r="B45" s="3" t="s">
        <v>73</v>
      </c>
      <c r="C45" s="3">
        <v>127570</v>
      </c>
      <c r="D45" s="3">
        <v>400</v>
      </c>
      <c r="E45" s="3">
        <v>4</v>
      </c>
      <c r="F45" s="5"/>
      <c r="G45" s="5"/>
      <c r="H45" s="3">
        <v>6000</v>
      </c>
      <c r="I45" s="3">
        <v>1485</v>
      </c>
      <c r="J45" s="38"/>
      <c r="K45" s="4" t="s">
        <v>16</v>
      </c>
      <c r="L45" s="40"/>
      <c r="M45" s="48"/>
    </row>
    <row r="46" spans="1:14" ht="20.100000000000001" customHeight="1" x14ac:dyDescent="0.2">
      <c r="A46" s="3" t="s">
        <v>2</v>
      </c>
      <c r="B46" s="3" t="s">
        <v>74</v>
      </c>
      <c r="C46" s="3">
        <v>143967</v>
      </c>
      <c r="D46" s="3">
        <v>400</v>
      </c>
      <c r="E46" s="3">
        <v>3.8</v>
      </c>
      <c r="F46" s="5"/>
      <c r="G46" s="5"/>
      <c r="H46" s="3">
        <v>6000</v>
      </c>
      <c r="I46" s="3">
        <v>989</v>
      </c>
      <c r="J46" s="38"/>
      <c r="K46" s="4" t="s">
        <v>16</v>
      </c>
      <c r="L46" s="40"/>
      <c r="M46" s="48"/>
      <c r="N46" t="s">
        <v>87</v>
      </c>
    </row>
    <row r="47" spans="1:14" ht="20.100000000000001" customHeight="1" x14ac:dyDescent="0.2">
      <c r="A47" s="3" t="s">
        <v>2</v>
      </c>
      <c r="B47" s="3" t="s">
        <v>75</v>
      </c>
      <c r="C47" s="3">
        <v>98480</v>
      </c>
      <c r="D47" s="3">
        <v>500</v>
      </c>
      <c r="E47" s="3">
        <v>4.7</v>
      </c>
      <c r="F47" s="5"/>
      <c r="G47" s="5"/>
      <c r="H47" s="3">
        <v>6000</v>
      </c>
      <c r="I47" s="3">
        <v>1480</v>
      </c>
      <c r="J47" s="38"/>
      <c r="K47" s="4" t="s">
        <v>16</v>
      </c>
      <c r="L47" s="40"/>
      <c r="M47" s="48"/>
    </row>
    <row r="48" spans="1:14" ht="20.100000000000001" customHeight="1" x14ac:dyDescent="0.2">
      <c r="A48" s="29" t="s">
        <v>2</v>
      </c>
      <c r="B48" s="29" t="s">
        <v>76</v>
      </c>
      <c r="C48" s="29">
        <v>94074</v>
      </c>
      <c r="D48" s="29">
        <v>365</v>
      </c>
      <c r="E48" s="29">
        <v>4.5999999999999996</v>
      </c>
      <c r="F48" s="5"/>
      <c r="G48" s="5"/>
      <c r="H48" s="3">
        <v>6000</v>
      </c>
      <c r="I48" s="3">
        <v>990</v>
      </c>
      <c r="J48" s="38"/>
      <c r="K48" s="4" t="s">
        <v>16</v>
      </c>
      <c r="L48" s="40"/>
      <c r="M48" s="48"/>
    </row>
    <row r="49" spans="1:13" ht="20.100000000000001" customHeight="1" x14ac:dyDescent="0.2">
      <c r="A49" s="3" t="s">
        <v>2</v>
      </c>
      <c r="B49" s="3" t="s">
        <v>77</v>
      </c>
      <c r="C49" s="3">
        <v>121988</v>
      </c>
      <c r="D49" s="3">
        <v>320</v>
      </c>
      <c r="E49" s="3">
        <v>3.1</v>
      </c>
      <c r="F49" s="5"/>
      <c r="G49" s="5"/>
      <c r="H49" s="3">
        <v>6000</v>
      </c>
      <c r="I49" s="3">
        <v>1480</v>
      </c>
      <c r="J49" s="36"/>
      <c r="K49" s="4" t="s">
        <v>16</v>
      </c>
      <c r="L49" s="40"/>
      <c r="M49" s="48"/>
    </row>
    <row r="50" spans="1:13" ht="20.100000000000001" customHeight="1" x14ac:dyDescent="0.2">
      <c r="A50" s="3" t="s">
        <v>2</v>
      </c>
      <c r="B50" s="3" t="s">
        <v>80</v>
      </c>
      <c r="C50" s="3">
        <v>160625</v>
      </c>
      <c r="D50" s="3">
        <v>630</v>
      </c>
      <c r="E50" s="3">
        <v>5.4</v>
      </c>
      <c r="F50" s="5"/>
      <c r="G50" s="5"/>
      <c r="H50" s="3">
        <v>6000</v>
      </c>
      <c r="I50" s="3">
        <v>990</v>
      </c>
      <c r="J50" s="35" t="s">
        <v>79</v>
      </c>
      <c r="K50" s="4" t="s">
        <v>16</v>
      </c>
      <c r="L50" s="40"/>
      <c r="M50" s="48"/>
    </row>
    <row r="51" spans="1:13" ht="20.100000000000001" customHeight="1" x14ac:dyDescent="0.2">
      <c r="A51" s="3" t="s">
        <v>2</v>
      </c>
      <c r="B51" s="3" t="s">
        <v>80</v>
      </c>
      <c r="C51" s="3">
        <v>160623</v>
      </c>
      <c r="D51" s="3">
        <v>630</v>
      </c>
      <c r="E51" s="3">
        <v>5.4</v>
      </c>
      <c r="F51" s="5"/>
      <c r="G51" s="5"/>
      <c r="H51" s="3">
        <v>6000</v>
      </c>
      <c r="I51" s="3">
        <v>990</v>
      </c>
      <c r="J51" s="36"/>
      <c r="K51" s="4" t="s">
        <v>16</v>
      </c>
      <c r="L51" s="3"/>
      <c r="M51" s="41"/>
    </row>
    <row r="52" spans="1:13" ht="20.100000000000001" customHeight="1" x14ac:dyDescent="0.2">
      <c r="A52" s="3" t="s">
        <v>2</v>
      </c>
      <c r="B52" s="3" t="s">
        <v>46</v>
      </c>
      <c r="C52" s="3" t="s">
        <v>81</v>
      </c>
      <c r="D52" s="3">
        <v>200</v>
      </c>
      <c r="E52" s="3">
        <v>2.2999999999999998</v>
      </c>
      <c r="F52" s="5"/>
      <c r="G52" s="5"/>
      <c r="H52" s="3">
        <v>400</v>
      </c>
      <c r="I52" s="3">
        <v>700</v>
      </c>
      <c r="J52" s="3" t="s">
        <v>82</v>
      </c>
      <c r="K52" s="4" t="s">
        <v>16</v>
      </c>
      <c r="L52" s="3"/>
      <c r="M52" s="41"/>
    </row>
    <row r="53" spans="1:13" ht="20.100000000000001" customHeight="1" x14ac:dyDescent="0.2">
      <c r="A53" s="3" t="s">
        <v>2</v>
      </c>
      <c r="B53" s="3" t="s">
        <v>83</v>
      </c>
      <c r="C53" s="3">
        <v>6209768</v>
      </c>
      <c r="D53" s="3">
        <v>22</v>
      </c>
      <c r="E53" s="3">
        <v>0.33500000000000002</v>
      </c>
      <c r="F53" s="5"/>
      <c r="G53" s="5"/>
      <c r="H53" s="3">
        <v>500</v>
      </c>
      <c r="I53" s="3"/>
      <c r="J53" s="3" t="s">
        <v>85</v>
      </c>
      <c r="K53" s="4" t="s">
        <v>16</v>
      </c>
      <c r="L53" s="3"/>
      <c r="M53" s="41"/>
    </row>
    <row r="54" spans="1:13" ht="20.100000000000001" customHeight="1" x14ac:dyDescent="0.2">
      <c r="A54" s="3" t="s">
        <v>2</v>
      </c>
      <c r="B54" s="3" t="s">
        <v>83</v>
      </c>
      <c r="C54" s="3">
        <v>6094961</v>
      </c>
      <c r="D54" s="3">
        <v>22</v>
      </c>
      <c r="E54" s="3">
        <v>0.33500000000000002</v>
      </c>
      <c r="F54" s="5"/>
      <c r="G54" s="5"/>
      <c r="H54" s="3">
        <v>500</v>
      </c>
      <c r="I54" s="3"/>
      <c r="J54" s="3" t="s">
        <v>85</v>
      </c>
      <c r="K54" s="4" t="s">
        <v>16</v>
      </c>
      <c r="L54" s="3"/>
      <c r="M54" s="41"/>
    </row>
    <row r="55" spans="1:13" ht="20.100000000000001" customHeight="1" x14ac:dyDescent="0.2">
      <c r="A55" s="3" t="s">
        <v>2</v>
      </c>
      <c r="B55" s="3" t="s">
        <v>84</v>
      </c>
      <c r="C55" s="3"/>
      <c r="D55" s="3">
        <v>27</v>
      </c>
      <c r="E55" s="3">
        <v>0.36499999999999999</v>
      </c>
      <c r="F55" s="5"/>
      <c r="G55" s="5"/>
      <c r="H55" s="3">
        <v>500</v>
      </c>
      <c r="I55" s="3"/>
      <c r="J55" s="3" t="s">
        <v>85</v>
      </c>
      <c r="K55" s="4" t="s">
        <v>16</v>
      </c>
      <c r="L55" s="3"/>
      <c r="M55" s="41"/>
    </row>
    <row r="56" spans="1:13" ht="20.100000000000001" customHeight="1" x14ac:dyDescent="0.2">
      <c r="A56" s="3" t="s">
        <v>2</v>
      </c>
      <c r="B56" s="3" t="s">
        <v>84</v>
      </c>
      <c r="C56" s="3"/>
      <c r="D56" s="3">
        <v>27</v>
      </c>
      <c r="E56" s="3">
        <v>0.36499999999999999</v>
      </c>
      <c r="F56" s="5"/>
      <c r="G56" s="5"/>
      <c r="H56" s="3">
        <v>500</v>
      </c>
      <c r="I56" s="3"/>
      <c r="J56" s="3" t="s">
        <v>85</v>
      </c>
      <c r="K56" s="4" t="s">
        <v>16</v>
      </c>
      <c r="L56" s="3"/>
      <c r="M56" s="41"/>
    </row>
    <row r="57" spans="1:13" ht="20.100000000000001" customHeight="1" x14ac:dyDescent="0.2">
      <c r="A57" s="3" t="s">
        <v>2</v>
      </c>
      <c r="B57" s="3" t="s">
        <v>84</v>
      </c>
      <c r="C57" s="3"/>
      <c r="D57" s="3">
        <v>27</v>
      </c>
      <c r="E57" s="3">
        <v>0.36499999999999999</v>
      </c>
      <c r="F57" s="5"/>
      <c r="G57" s="5"/>
      <c r="H57" s="3">
        <v>500</v>
      </c>
      <c r="I57" s="3"/>
      <c r="J57" s="3" t="s">
        <v>85</v>
      </c>
      <c r="K57" s="4" t="s">
        <v>16</v>
      </c>
      <c r="L57" s="3"/>
      <c r="M57" s="41"/>
    </row>
    <row r="58" spans="1:13" ht="20.100000000000001" customHeight="1" x14ac:dyDescent="0.2">
      <c r="A58" s="3" t="s">
        <v>2</v>
      </c>
      <c r="B58" s="3" t="s">
        <v>85</v>
      </c>
      <c r="C58" s="3"/>
      <c r="D58" s="3">
        <v>50</v>
      </c>
      <c r="E58" s="3">
        <v>0.57999999999999996</v>
      </c>
      <c r="F58" s="5"/>
      <c r="G58" s="5"/>
      <c r="H58" s="3">
        <v>500</v>
      </c>
      <c r="I58" s="3"/>
      <c r="J58" s="3" t="s">
        <v>85</v>
      </c>
      <c r="K58" s="4" t="s">
        <v>16</v>
      </c>
      <c r="L58" s="3"/>
      <c r="M58" s="41"/>
    </row>
    <row r="59" spans="1:13" ht="20.100000000000001" customHeight="1" x14ac:dyDescent="0.2">
      <c r="A59" s="3" t="s">
        <v>2</v>
      </c>
      <c r="B59" s="3" t="s">
        <v>85</v>
      </c>
      <c r="C59" s="3"/>
      <c r="D59" s="3">
        <v>50</v>
      </c>
      <c r="E59" s="3">
        <v>0.57999999999999996</v>
      </c>
      <c r="F59" s="5"/>
      <c r="G59" s="5"/>
      <c r="H59" s="3">
        <v>500</v>
      </c>
      <c r="I59" s="3"/>
      <c r="J59" s="3" t="s">
        <v>85</v>
      </c>
      <c r="K59" s="4" t="s">
        <v>16</v>
      </c>
      <c r="L59" s="3"/>
      <c r="M59" s="41"/>
    </row>
    <row r="60" spans="1:13" ht="20.100000000000001" customHeight="1" x14ac:dyDescent="0.2">
      <c r="A60" s="3" t="s">
        <v>2</v>
      </c>
      <c r="B60" s="3" t="s">
        <v>85</v>
      </c>
      <c r="C60" s="3"/>
      <c r="D60" s="3">
        <v>50</v>
      </c>
      <c r="E60" s="3">
        <v>0.57999999999999996</v>
      </c>
      <c r="F60" s="5"/>
      <c r="G60" s="5"/>
      <c r="H60" s="3">
        <v>500</v>
      </c>
      <c r="I60" s="3"/>
      <c r="J60" s="3" t="s">
        <v>85</v>
      </c>
      <c r="K60" s="4" t="s">
        <v>16</v>
      </c>
      <c r="L60" s="3"/>
      <c r="M60" s="41"/>
    </row>
    <row r="61" spans="1:13" ht="20.100000000000001" customHeight="1" x14ac:dyDescent="0.2">
      <c r="A61" s="3" t="s">
        <v>2</v>
      </c>
      <c r="B61" s="3" t="s">
        <v>85</v>
      </c>
      <c r="C61" s="3"/>
      <c r="D61" s="3">
        <v>13.5</v>
      </c>
      <c r="E61" s="3">
        <v>0.27</v>
      </c>
      <c r="F61" s="5"/>
      <c r="G61" s="5"/>
      <c r="H61" s="3">
        <v>500</v>
      </c>
      <c r="I61" s="3"/>
      <c r="J61" s="3" t="s">
        <v>85</v>
      </c>
      <c r="K61" s="4" t="s">
        <v>16</v>
      </c>
      <c r="L61" s="3"/>
      <c r="M61" s="41"/>
    </row>
    <row r="62" spans="1:13" ht="20.100000000000001" customHeight="1" x14ac:dyDescent="0.2">
      <c r="A62" s="3" t="s">
        <v>2</v>
      </c>
      <c r="B62" s="3" t="s">
        <v>85</v>
      </c>
      <c r="C62" s="3"/>
      <c r="D62" s="3">
        <v>13.5</v>
      </c>
      <c r="E62" s="3">
        <v>0.27</v>
      </c>
      <c r="F62" s="5"/>
      <c r="G62" s="5"/>
      <c r="H62" s="3">
        <v>500</v>
      </c>
      <c r="I62" s="3"/>
      <c r="J62" s="3" t="s">
        <v>85</v>
      </c>
      <c r="K62" s="4" t="s">
        <v>16</v>
      </c>
      <c r="L62" s="3"/>
      <c r="M62" s="41"/>
    </row>
    <row r="63" spans="1:13" ht="20.100000000000001" customHeight="1" x14ac:dyDescent="0.2">
      <c r="A63" s="3" t="s">
        <v>2</v>
      </c>
      <c r="B63" s="3" t="s">
        <v>85</v>
      </c>
      <c r="C63" s="3"/>
      <c r="D63" s="3">
        <v>13.5</v>
      </c>
      <c r="E63" s="3">
        <v>0.27</v>
      </c>
      <c r="F63" s="5"/>
      <c r="G63" s="5"/>
      <c r="H63" s="3">
        <v>500</v>
      </c>
      <c r="I63" s="3"/>
      <c r="J63" s="3" t="s">
        <v>85</v>
      </c>
      <c r="K63" s="4" t="s">
        <v>16</v>
      </c>
      <c r="L63" s="3"/>
      <c r="M63" s="41"/>
    </row>
    <row r="64" spans="1:13" ht="20.100000000000001" customHeight="1" x14ac:dyDescent="0.2">
      <c r="A64" s="3" t="s">
        <v>2</v>
      </c>
      <c r="B64" s="3" t="s">
        <v>85</v>
      </c>
      <c r="C64" s="3"/>
      <c r="D64" s="3">
        <v>13.5</v>
      </c>
      <c r="E64" s="3">
        <v>0.27</v>
      </c>
      <c r="F64" s="5"/>
      <c r="G64" s="5"/>
      <c r="H64" s="3">
        <v>500</v>
      </c>
      <c r="I64" s="3"/>
      <c r="J64" s="3" t="s">
        <v>85</v>
      </c>
      <c r="K64" s="4" t="s">
        <v>16</v>
      </c>
      <c r="L64" s="3"/>
      <c r="M64" s="41"/>
    </row>
    <row r="65" spans="1:13" ht="20.100000000000001" customHeight="1" x14ac:dyDescent="0.2">
      <c r="A65" s="3" t="s">
        <v>2</v>
      </c>
      <c r="B65" s="3" t="s">
        <v>85</v>
      </c>
      <c r="C65" s="3"/>
      <c r="D65" s="3">
        <v>13.5</v>
      </c>
      <c r="E65" s="3">
        <v>0.27</v>
      </c>
      <c r="F65" s="5"/>
      <c r="G65" s="5"/>
      <c r="H65" s="3">
        <v>500</v>
      </c>
      <c r="I65" s="3"/>
      <c r="J65" s="3" t="s">
        <v>85</v>
      </c>
      <c r="K65" s="4" t="s">
        <v>16</v>
      </c>
      <c r="L65" s="3"/>
      <c r="M65" s="41"/>
    </row>
    <row r="66" spans="1:13" ht="20.100000000000001" customHeight="1" x14ac:dyDescent="0.2">
      <c r="A66" s="3" t="s">
        <v>2</v>
      </c>
      <c r="B66" s="3" t="s">
        <v>85</v>
      </c>
      <c r="C66" s="3"/>
      <c r="D66" s="3">
        <v>18.5</v>
      </c>
      <c r="E66" s="3">
        <v>0.33</v>
      </c>
      <c r="F66" s="5"/>
      <c r="G66" s="5"/>
      <c r="H66" s="3">
        <v>500</v>
      </c>
      <c r="I66" s="3"/>
      <c r="J66" s="3" t="s">
        <v>85</v>
      </c>
      <c r="K66" s="4" t="s">
        <v>16</v>
      </c>
      <c r="L66" s="3"/>
      <c r="M66" s="41"/>
    </row>
    <row r="67" spans="1:13" ht="20.100000000000001" customHeight="1" x14ac:dyDescent="0.25">
      <c r="E67" s="15">
        <f>SUM(E42:E66)</f>
        <v>46.763000000000012</v>
      </c>
      <c r="F67" s="15"/>
      <c r="G67" s="15">
        <f>SUM(G42:G66)</f>
        <v>0</v>
      </c>
    </row>
    <row r="68" spans="1:13" ht="20.100000000000001" customHeight="1" x14ac:dyDescent="0.25">
      <c r="E68" s="14">
        <f>E41+E67</f>
        <v>133.553</v>
      </c>
      <c r="F68" s="14"/>
      <c r="G68" s="14">
        <f>G41+G67</f>
        <v>28.49</v>
      </c>
    </row>
    <row r="70" spans="1:13" s="20" customFormat="1" ht="30" customHeight="1" x14ac:dyDescent="0.2">
      <c r="A70" s="17"/>
      <c r="B70" s="17"/>
      <c r="C70" s="17"/>
      <c r="D70" s="18" t="s">
        <v>56</v>
      </c>
      <c r="E70" s="19">
        <f>E68+E25</f>
        <v>155.02500000000001</v>
      </c>
      <c r="F70" s="19"/>
      <c r="G70" s="19">
        <f>G68+G25</f>
        <v>32.949999999999996</v>
      </c>
      <c r="H70" s="17"/>
      <c r="I70" s="17"/>
      <c r="J70" s="17"/>
      <c r="L70" s="49" t="s">
        <v>90</v>
      </c>
      <c r="M70" s="50">
        <f>SUM(M3:M66)</f>
        <v>0</v>
      </c>
    </row>
  </sheetData>
  <mergeCells count="3">
    <mergeCell ref="A1:K1"/>
    <mergeCell ref="J50:J51"/>
    <mergeCell ref="J42:J49"/>
  </mergeCells>
  <pageMargins left="0.25" right="0.25" top="0.75" bottom="0.75" header="0.3" footer="0.3"/>
  <pageSetup paperSize="9" scale="6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Likvidované</vt:lpstr>
      <vt:lpstr>List3</vt:lpstr>
    </vt:vector>
  </TitlesOfParts>
  <Company>HeidelbergCement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Hipca, Radek (Radotin) CZE</dc:creator>
  <cp:lastModifiedBy>Srna, Jan (Mokra) CZE</cp:lastModifiedBy>
  <cp:lastPrinted>2018-04-23T07:25:30Z</cp:lastPrinted>
  <dcterms:created xsi:type="dcterms:W3CDTF">2018-03-23T05:18:41Z</dcterms:created>
  <dcterms:modified xsi:type="dcterms:W3CDTF">2018-06-06T09:55:52Z</dcterms:modified>
</cp:coreProperties>
</file>